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9BFC77CF-2E3D-4ED8-9D03-33BB5BC50E7E}" xr6:coauthVersionLast="36" xr6:coauthVersionMax="36" xr10:uidLastSave="{00000000-0000-0000-0000-000000000000}"/>
  <bookViews>
    <workbookView xWindow="0" yWindow="0" windowWidth="4080" windowHeight="8025" xr2:uid="{4F9D7146-03B8-4194-93B0-A41D534945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G5" i="1" s="1"/>
  <c r="F7" i="1"/>
  <c r="G7" i="1" s="1"/>
  <c r="F3" i="1"/>
  <c r="G3" i="1" s="1"/>
  <c r="F6" i="1"/>
  <c r="G6" i="1" s="1"/>
  <c r="F4" i="1"/>
  <c r="G4" i="1" s="1"/>
  <c r="D5" i="1"/>
  <c r="D7" i="1"/>
  <c r="D3" i="1"/>
  <c r="D6" i="1"/>
  <c r="D4" i="1"/>
</calcChain>
</file>

<file path=xl/sharedStrings.xml><?xml version="1.0" encoding="utf-8"?>
<sst xmlns="http://schemas.openxmlformats.org/spreadsheetml/2006/main" count="26" uniqueCount="25">
  <si>
    <t>Báo cáo tình hình doanh thu của các câu lạc bộ năm 2024</t>
  </si>
  <si>
    <t>STT</t>
  </si>
  <si>
    <t>Mã CLB</t>
  </si>
  <si>
    <t>Tên CLB</t>
  </si>
  <si>
    <t>SL CĐV</t>
  </si>
  <si>
    <t>Hệ số</t>
  </si>
  <si>
    <t>Doanh thu</t>
  </si>
  <si>
    <t>Ngày thành lập</t>
  </si>
  <si>
    <t>IAC</t>
  </si>
  <si>
    <t>EMU</t>
  </si>
  <si>
    <t>FPS</t>
  </si>
  <si>
    <t>SBA</t>
  </si>
  <si>
    <t>SRE</t>
  </si>
  <si>
    <t>Mã</t>
  </si>
  <si>
    <t>Giá vé</t>
  </si>
  <si>
    <t>MU</t>
  </si>
  <si>
    <t>PS</t>
  </si>
  <si>
    <t>RE</t>
  </si>
  <si>
    <t>AC</t>
  </si>
  <si>
    <t>BA</t>
  </si>
  <si>
    <t>Manchaster</t>
  </si>
  <si>
    <t>Paris SG</t>
  </si>
  <si>
    <t>Real Madrit</t>
  </si>
  <si>
    <t>Ac Milan</t>
  </si>
  <si>
    <t>Barcelona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</si>
</sst>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vi-VN"/>
              <a:t>Doanh thu của các CLB</a:t>
            </a:r>
            <a:endParaRPr lang="en-US"/>
          </a:p>
        </c:rich>
      </c:tx>
      <c:layout>
        <c:manualLayout>
          <c:xMode val="edge"/>
          <c:yMode val="edge"/>
          <c:x val="0.39625017541843899"/>
          <c:y val="4.84871212182272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Sheet1!$G$3:$G$7</c:f>
              <c:numCache>
                <c:formatCode>General</c:formatCode>
                <c:ptCount val="5"/>
                <c:pt idx="0">
                  <c:v>1000000</c:v>
                </c:pt>
                <c:pt idx="1">
                  <c:v>720000</c:v>
                </c:pt>
                <c:pt idx="2">
                  <c:v>720000</c:v>
                </c:pt>
                <c:pt idx="3">
                  <c:v>640000</c:v>
                </c:pt>
                <c:pt idx="4">
                  <c:v>400000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1-47C6-93A3-543BD23D1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097327"/>
        <c:axId val="1006547455"/>
      </c:barChart>
      <c:catAx>
        <c:axId val="10190973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6547455"/>
        <c:crosses val="autoZero"/>
        <c:auto val="1"/>
        <c:lblAlgn val="ctr"/>
        <c:lblOffset val="100"/>
        <c:noMultiLvlLbl val="0"/>
      </c:catAx>
      <c:valAx>
        <c:axId val="100654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9097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217081</xdr:colOff>
      <xdr:row>4</xdr:row>
      <xdr:rowOff>188284</xdr:rowOff>
    </xdr:from>
    <xdr:to>
      <xdr:col>13</xdr:col>
      <xdr:colOff>60916</xdr:colOff>
      <xdr:row>16</xdr:row>
      <xdr:rowOff>153285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4DF85F-05CB-44A9-8C47-DAD1E4F2D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EAEBC-A3DB-4EFC-9701-FCE15D2AC58F}">
  <dimension ref="A1:G14"/>
  <sheetViews>
    <sheetView tabSelected="1" zoomScale="172" zoomScaleNormal="172" workbookViewId="0">
      <selection activeCell="L3" sqref="L3"/>
    </sheetView>
  </sheetViews>
  <sheetFormatPr defaultRowHeight="15.75" x14ac:dyDescent="0.25"/>
  <cols>
    <col min="1" max="1" width="9.140625" style="1"/>
    <col min="2" max="2" width="14.140625" style="1" customWidth="1"/>
    <col min="3" max="4" width="13.140625" style="1" customWidth="1"/>
    <col min="5" max="5" width="10.42578125" style="1" customWidth="1"/>
    <col min="6" max="6" width="9.85546875" style="1" bestFit="1" customWidth="1"/>
    <col min="7" max="7" width="13.5703125" style="1" customWidth="1"/>
    <col min="8" max="16384" width="9.140625" style="1"/>
  </cols>
  <sheetData>
    <row r="1" spans="1:7" x14ac:dyDescent="0.25">
      <c r="A1" s="2" t="s">
        <v>0</v>
      </c>
      <c r="B1" s="2"/>
      <c r="C1" s="2"/>
      <c r="D1" s="2"/>
      <c r="E1" s="2"/>
      <c r="F1" s="2"/>
      <c r="G1" s="2"/>
    </row>
    <row r="2" spans="1:7" ht="31.5" x14ac:dyDescent="0.25">
      <c r="A2" s="3" t="s">
        <v>1</v>
      </c>
      <c r="B2" s="3" t="s">
        <v>2</v>
      </c>
      <c r="C2" s="4" t="s">
        <v>7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x14ac:dyDescent="0.25">
      <c r="A3" s="5">
        <v>4</v>
      </c>
      <c r="B3" s="6" t="s">
        <v>11</v>
      </c>
      <c r="C3" s="7">
        <v>40371</v>
      </c>
      <c r="D3" s="6" t="str">
        <f>VLOOKUP(RIGHT(B3,2),$A$9:$B$14,2,0)</f>
        <v>Barcelona</v>
      </c>
      <c r="E3" s="6">
        <v>100000</v>
      </c>
      <c r="F3" s="6">
        <f>IF(YEAR(H2)-YEAR(C3)&gt;25,1.5,1)</f>
        <v>1</v>
      </c>
      <c r="G3" s="6">
        <f>E3*VLOOKUP(RIGHT(B3,2),$A$10:$C$14,3,0)*F3</f>
        <v>1000000</v>
      </c>
    </row>
    <row r="4" spans="1:7" x14ac:dyDescent="0.25">
      <c r="A4" s="5">
        <v>1</v>
      </c>
      <c r="B4" s="6" t="s">
        <v>8</v>
      </c>
      <c r="C4" s="7">
        <v>38333</v>
      </c>
      <c r="D4" s="6" t="str">
        <f>VLOOKUP(RIGHT(B4,2),$A$9:$B$14,2,0)</f>
        <v>Ac Milan</v>
      </c>
      <c r="E4" s="6">
        <v>80000</v>
      </c>
      <c r="F4" s="6">
        <f>IF(YEAR(H3)-YEAR(C4)&gt;25,1.5,1)</f>
        <v>1</v>
      </c>
      <c r="G4" s="6">
        <f>E4*VLOOKUP(RIGHT(B4,2),$A$10:$C$14,3,0)*F4</f>
        <v>720000</v>
      </c>
    </row>
    <row r="5" spans="1:7" x14ac:dyDescent="0.25">
      <c r="A5" s="5">
        <v>2</v>
      </c>
      <c r="B5" s="6" t="s">
        <v>9</v>
      </c>
      <c r="C5" s="7">
        <v>41760</v>
      </c>
      <c r="D5" s="6" t="str">
        <f>VLOOKUP(RIGHT(B5,2),$A$9:$B$14,2,0)</f>
        <v>Manchaster</v>
      </c>
      <c r="E5" s="6">
        <v>60000</v>
      </c>
      <c r="F5" s="6">
        <f>IF(YEAR(H4)-YEAR(C5)&gt;25,1.5,1)</f>
        <v>1</v>
      </c>
      <c r="G5" s="6">
        <f>E5*VLOOKUP(RIGHT(B5,2),$A$10:$C$14,3,0)*F5</f>
        <v>720000</v>
      </c>
    </row>
    <row r="6" spans="1:7" x14ac:dyDescent="0.25">
      <c r="A6" s="5">
        <v>5</v>
      </c>
      <c r="B6" s="6" t="s">
        <v>12</v>
      </c>
      <c r="C6" s="7">
        <v>39989</v>
      </c>
      <c r="D6" s="6" t="str">
        <f>VLOOKUP(RIGHT(B6,2),$A$9:$B$14,2,0)</f>
        <v>Real Madrit</v>
      </c>
      <c r="E6" s="6">
        <v>80000</v>
      </c>
      <c r="F6" s="6">
        <f>IF(YEAR(H5)-YEAR(C6)&gt;25,1.5,1)</f>
        <v>1</v>
      </c>
      <c r="G6" s="6">
        <f>E6*VLOOKUP(RIGHT(B6,2),$A$10:$C$14,3,0)*F6</f>
        <v>640000</v>
      </c>
    </row>
    <row r="7" spans="1:7" x14ac:dyDescent="0.25">
      <c r="A7" s="5">
        <v>3</v>
      </c>
      <c r="B7" s="6" t="s">
        <v>10</v>
      </c>
      <c r="C7" s="7">
        <v>41415</v>
      </c>
      <c r="D7" s="6" t="str">
        <f>VLOOKUP(RIGHT(B7,2),$A$9:$B$14,2,0)</f>
        <v>Paris SG</v>
      </c>
      <c r="E7" s="6">
        <v>50000</v>
      </c>
      <c r="F7" s="6">
        <f>IF(YEAR(H6)-YEAR(C7)&gt;25,1.5,1)</f>
        <v>1</v>
      </c>
      <c r="G7" s="6">
        <f>E7*VLOOKUP(RIGHT(B7,2),$A$10:$C$14,3,0)*F7</f>
        <v>400000</v>
      </c>
    </row>
    <row r="9" spans="1:7" x14ac:dyDescent="0.25">
      <c r="A9" s="8" t="s">
        <v>13</v>
      </c>
      <c r="B9" s="8" t="s">
        <v>3</v>
      </c>
      <c r="C9" s="8" t="s">
        <v>14</v>
      </c>
    </row>
    <row r="10" spans="1:7" x14ac:dyDescent="0.25">
      <c r="A10" s="5" t="s">
        <v>15</v>
      </c>
      <c r="B10" s="5" t="s">
        <v>20</v>
      </c>
      <c r="C10" s="5">
        <v>12</v>
      </c>
    </row>
    <row r="11" spans="1:7" x14ac:dyDescent="0.25">
      <c r="A11" s="5" t="s">
        <v>16</v>
      </c>
      <c r="B11" s="5" t="s">
        <v>21</v>
      </c>
      <c r="C11" s="5">
        <v>8</v>
      </c>
    </row>
    <row r="12" spans="1:7" x14ac:dyDescent="0.25">
      <c r="A12" s="5" t="s">
        <v>17</v>
      </c>
      <c r="B12" s="5" t="s">
        <v>22</v>
      </c>
      <c r="C12" s="5">
        <v>8</v>
      </c>
    </row>
    <row r="13" spans="1:7" x14ac:dyDescent="0.25">
      <c r="A13" s="5" t="s">
        <v>18</v>
      </c>
      <c r="B13" s="5" t="s">
        <v>23</v>
      </c>
      <c r="C13" s="5">
        <v>9</v>
      </c>
    </row>
    <row r="14" spans="1:7" x14ac:dyDescent="0.25">
      <c r="A14" s="5" t="s">
        <v>19</v>
      </c>
      <c r="B14" s="5" t="s">
        <v>24</v>
      </c>
      <c r="C14" s="5">
        <v>10</v>
      </c>
    </row>
  </sheetData>
  <sortState ref="A3:G7">
    <sortCondition descending="1" ref="G3:G7"/>
  </sortState>
  <mergeCells count="1">
    <mergeCell ref="A1:G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2025-04-02T08:37:06Z</dcterms:created>
  <dcterms:modified xsi:type="dcterms:W3CDTF">2025-04-02T09:14:18Z</dcterms:modified>
</cp:coreProperties>
</file>